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11310"/>
  </bookViews>
  <sheets>
    <sheet name="Verð september 2013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'Verð september 2013'!$A$14</definedName>
    <definedName name="LVT">'Verð september 2013'!$C$9</definedName>
    <definedName name="NVT">'Verð september 2013'!$C$10</definedName>
    <definedName name="Verdb_raun">'Verð september 2013'!$C$14</definedName>
    <definedName name="verdbspa">'Verð september 2013'!$C$13</definedName>
  </definedNames>
  <calcPr calcId="145621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8" i="1"/>
  <c r="C19" i="1" s="1"/>
  <c r="C17" i="1"/>
  <c r="C14" i="1"/>
  <c r="C53" i="1" s="1"/>
  <c r="B14" i="1"/>
  <c r="B53" i="1" s="1"/>
  <c r="A14" i="1"/>
  <c r="A59" i="1" s="1"/>
  <c r="C13" i="1"/>
  <c r="C10" i="1"/>
  <c r="C9" i="1"/>
  <c r="L4" i="1"/>
  <c r="J4" i="1"/>
  <c r="D4" i="1"/>
  <c r="J3" i="1"/>
  <c r="F3" i="1"/>
  <c r="L2" i="1"/>
  <c r="I1" i="1"/>
  <c r="H1" i="1"/>
  <c r="C20" i="1" l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A19" i="1"/>
  <c r="A20" i="1"/>
  <c r="A24" i="1"/>
  <c r="A29" i="1"/>
  <c r="A31" i="1"/>
  <c r="A38" i="1"/>
  <c r="A43" i="1"/>
  <c r="A16" i="1"/>
  <c r="A17" i="1"/>
  <c r="A21" i="1"/>
  <c r="A25" i="1"/>
  <c r="A27" i="1"/>
  <c r="A34" i="1"/>
  <c r="A41" i="1"/>
  <c r="A82" i="1"/>
  <c r="A78" i="1"/>
  <c r="A74" i="1"/>
  <c r="A70" i="1"/>
  <c r="A66" i="1"/>
  <c r="A62" i="1"/>
  <c r="A58" i="1"/>
  <c r="A81" i="1"/>
  <c r="A77" i="1"/>
  <c r="A80" i="1"/>
  <c r="A76" i="1"/>
  <c r="A72" i="1"/>
  <c r="A68" i="1"/>
  <c r="A64" i="1"/>
  <c r="A60" i="1"/>
  <c r="A79" i="1"/>
  <c r="A75" i="1"/>
  <c r="A71" i="1"/>
  <c r="A67" i="1"/>
  <c r="A73" i="1"/>
  <c r="A65" i="1"/>
  <c r="A57" i="1"/>
  <c r="A56" i="1"/>
  <c r="A69" i="1"/>
  <c r="A63" i="1"/>
  <c r="A55" i="1"/>
  <c r="A61" i="1"/>
  <c r="A40" i="1"/>
  <c r="A36" i="1"/>
  <c r="A32" i="1"/>
  <c r="A28" i="1"/>
  <c r="A18" i="1"/>
  <c r="A22" i="1"/>
  <c r="A26" i="1"/>
  <c r="A30" i="1"/>
  <c r="A37" i="1"/>
  <c r="A39" i="1"/>
  <c r="A23" i="1"/>
  <c r="A33" i="1"/>
  <c r="A35" i="1"/>
  <c r="A42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<sst xmlns="http://schemas.openxmlformats.org/spreadsheetml/2006/main" count="39" uniqueCount="33">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</sst>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352425</xdr:colOff>
          <xdr:row>3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352425</xdr:colOff>
          <xdr:row>3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9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september 2013"/>
    </sheetNames>
    <sheetDataSet>
      <sheetData sheetId="0">
        <row r="2">
          <cell r="C2">
            <v>41518</v>
          </cell>
        </row>
        <row r="3">
          <cell r="C3">
            <v>8143</v>
          </cell>
          <cell r="D3">
            <v>8170</v>
          </cell>
        </row>
        <row r="4">
          <cell r="C4">
            <v>412.4</v>
          </cell>
          <cell r="D4">
            <v>413.8</v>
          </cell>
        </row>
        <row r="5">
          <cell r="D5">
            <v>41514</v>
          </cell>
        </row>
        <row r="7">
          <cell r="C7">
            <v>3.4000000000000696E-3</v>
          </cell>
        </row>
        <row r="8">
          <cell r="D8">
            <v>41543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7"/>
  <sheetViews>
    <sheetView tabSelected="1" topLeftCell="B34" workbookViewId="0">
      <selection activeCell="D55" sqref="D55"/>
    </sheetView>
  </sheetViews>
  <sheetFormatPr defaultRowHeight="15" x14ac:dyDescent="0.25"/>
  <cols>
    <col min="1" max="1" width="9.140625" hidden="1" customWidth="1"/>
    <col min="4" max="4" width="11.140625" bestFit="1" customWidth="1"/>
    <col min="5" max="14" width="12" customWidth="1"/>
  </cols>
  <sheetData>
    <row r="1" spans="1:14" s="1" customFormat="1" ht="20.25" customHeight="1" x14ac:dyDescent="0.2">
      <c r="E1" s="2" t="s">
        <v>0</v>
      </c>
      <c r="H1" s="3">
        <f>[1]Forsendur!$C$2</f>
        <v>41518</v>
      </c>
      <c r="I1" s="4">
        <f>[1]Forsendur!$C$2</f>
        <v>41518</v>
      </c>
    </row>
    <row r="2" spans="1:14" s="1" customFormat="1" ht="15" customHeight="1" thickBot="1" x14ac:dyDescent="0.25">
      <c r="K2" s="5" t="s">
        <v>1</v>
      </c>
      <c r="L2" s="6">
        <f>[1]Forsendur!C2</f>
        <v>41518</v>
      </c>
    </row>
    <row r="3" spans="1:14" s="1" customFormat="1" ht="18.75" customHeight="1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s="1" customFormat="1" ht="15" customHeight="1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s="1" customFormat="1" ht="3.75" customHeight="1" x14ac:dyDescent="0.2"/>
    <row r="6" spans="1:14" s="1" customFormat="1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s="1" customFormat="1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s="1" customFormat="1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s="1" customFormat="1" ht="11.1" customHeight="1" x14ac:dyDescent="0.2">
      <c r="B9" s="1" t="s">
        <v>15</v>
      </c>
      <c r="C9" s="10">
        <f>[1]Forsendur!C3</f>
        <v>8143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" customFormat="1" ht="11.1" customHeight="1" x14ac:dyDescent="0.2">
      <c r="C10" s="11">
        <f>[1]Forsendur!C4</f>
        <v>412.4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s="1" customFormat="1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s="1" customFormat="1" ht="11.1" customHeight="1" x14ac:dyDescent="0.2">
      <c r="A13" s="12" t="s">
        <v>19</v>
      </c>
      <c r="B13" s="1" t="s">
        <v>20</v>
      </c>
      <c r="C13" s="13">
        <f>[1]Forsendur!C7</f>
        <v>3.4000000000000696E-3</v>
      </c>
      <c r="D13" s="14"/>
      <c r="N13" s="15"/>
    </row>
    <row r="14" spans="1:14" s="1" customFormat="1" ht="11.1" customHeight="1" x14ac:dyDescent="0.2">
      <c r="A14" s="16">
        <f>IF(DAY([1]Forsendur!D5)&lt;1,32,DAY([1]Forsendur!D5))</f>
        <v>28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3.3999999999999998E-3</v>
      </c>
      <c r="N14" s="14"/>
    </row>
    <row r="15" spans="1:14" s="1" customFormat="1" ht="3.95" customHeight="1" x14ac:dyDescent="0.2">
      <c r="A15" s="12"/>
    </row>
    <row r="16" spans="1:14" s="1" customFormat="1" ht="10.5" customHeight="1" x14ac:dyDescent="0.2">
      <c r="A16" s="17">
        <f>IF(Dags_visit_naest&gt;C16,verdbspa,Verdb_raun)</f>
        <v>3.4000000000000696E-3</v>
      </c>
      <c r="B16" s="18" t="s">
        <v>21</v>
      </c>
      <c r="C16" s="10">
        <v>1</v>
      </c>
      <c r="D16" s="19">
        <v>11.41822</v>
      </c>
      <c r="E16" s="19">
        <v>10.080880000000001</v>
      </c>
      <c r="F16" s="19">
        <v>10.44426</v>
      </c>
      <c r="G16" s="19">
        <v>10.235329999999999</v>
      </c>
      <c r="H16" s="19">
        <v>9.7081900000000001</v>
      </c>
      <c r="I16" s="19">
        <v>9.1074699999999993</v>
      </c>
      <c r="J16" s="19">
        <v>8.9701400000000007</v>
      </c>
      <c r="K16" s="19">
        <v>8.8293700000000008</v>
      </c>
      <c r="L16" s="19">
        <v>8.5684900000000006</v>
      </c>
      <c r="M16" s="19">
        <v>8.3907000000000007</v>
      </c>
      <c r="N16" s="19">
        <v>8.1313899999999997</v>
      </c>
    </row>
    <row r="17" spans="1:14" s="1" customFormat="1" ht="10.5" customHeight="1" x14ac:dyDescent="0.2">
      <c r="A17" s="17">
        <f t="shared" ref="A17:A43" si="0">IF(Dags_visit_naest&gt;C17,verdbspa,Verdb_raun)</f>
        <v>3.4000000000000696E-3</v>
      </c>
      <c r="B17" s="20"/>
      <c r="C17" s="10">
        <f t="shared" ref="C17:C43" si="1">C16+1</f>
        <v>2</v>
      </c>
      <c r="D17" s="19">
        <v>11.421279999999999</v>
      </c>
      <c r="E17" s="19">
        <v>10.083589999999999</v>
      </c>
      <c r="F17" s="19">
        <v>10.447139999999999</v>
      </c>
      <c r="G17" s="19">
        <v>10.23814</v>
      </c>
      <c r="H17" s="19">
        <v>9.7108600000000003</v>
      </c>
      <c r="I17" s="19">
        <v>9.1099700000000006</v>
      </c>
      <c r="J17" s="19">
        <v>8.9726099999999995</v>
      </c>
      <c r="K17" s="19">
        <v>8.8317999999999994</v>
      </c>
      <c r="L17" s="19">
        <v>8.5708500000000001</v>
      </c>
      <c r="M17" s="19">
        <v>8.3930100000000003</v>
      </c>
      <c r="N17" s="19">
        <v>8.1336300000000001</v>
      </c>
    </row>
    <row r="18" spans="1:14" s="1" customFormat="1" ht="10.5" customHeight="1" x14ac:dyDescent="0.2">
      <c r="A18" s="17">
        <f t="shared" si="0"/>
        <v>3.4000000000000696E-3</v>
      </c>
      <c r="B18" s="20"/>
      <c r="C18" s="21">
        <f t="shared" si="1"/>
        <v>3</v>
      </c>
      <c r="D18" s="22">
        <v>11.42435</v>
      </c>
      <c r="E18" s="22">
        <v>10.08629</v>
      </c>
      <c r="F18" s="22">
        <v>10.450010000000001</v>
      </c>
      <c r="G18" s="22">
        <v>10.240959999999999</v>
      </c>
      <c r="H18" s="22">
        <v>9.7135300000000004</v>
      </c>
      <c r="I18" s="22">
        <v>9.1124799999999997</v>
      </c>
      <c r="J18" s="22">
        <v>8.9750800000000002</v>
      </c>
      <c r="K18" s="22">
        <v>8.8342299999999998</v>
      </c>
      <c r="L18" s="22">
        <v>8.5732099999999996</v>
      </c>
      <c r="M18" s="22">
        <v>8.3953199999999999</v>
      </c>
      <c r="N18" s="22">
        <v>8.1358700000000006</v>
      </c>
    </row>
    <row r="19" spans="1:14" s="1" customFormat="1" ht="10.5" customHeight="1" x14ac:dyDescent="0.2">
      <c r="A19" s="17">
        <f t="shared" si="0"/>
        <v>3.4000000000000696E-3</v>
      </c>
      <c r="B19" s="20"/>
      <c r="C19" s="10">
        <f t="shared" si="1"/>
        <v>4</v>
      </c>
      <c r="D19" s="19">
        <v>11.42741</v>
      </c>
      <c r="E19" s="19">
        <v>10.089</v>
      </c>
      <c r="F19" s="19">
        <v>10.45288</v>
      </c>
      <c r="G19" s="19">
        <v>10.243779999999999</v>
      </c>
      <c r="H19" s="19">
        <v>9.7162000000000006</v>
      </c>
      <c r="I19" s="19">
        <v>9.1149900000000006</v>
      </c>
      <c r="J19" s="19">
        <v>8.9775500000000008</v>
      </c>
      <c r="K19" s="19">
        <v>8.8366600000000002</v>
      </c>
      <c r="L19" s="19">
        <v>8.5755599999999994</v>
      </c>
      <c r="M19" s="19">
        <v>8.3976199999999999</v>
      </c>
      <c r="N19" s="19">
        <v>8.1380999999999997</v>
      </c>
    </row>
    <row r="20" spans="1:14" s="1" customFormat="1" ht="10.5" customHeight="1" x14ac:dyDescent="0.2">
      <c r="A20" s="17">
        <f t="shared" si="0"/>
        <v>3.4000000000000696E-3</v>
      </c>
      <c r="B20" s="20"/>
      <c r="C20" s="10">
        <f t="shared" si="1"/>
        <v>5</v>
      </c>
      <c r="D20" s="19">
        <v>11.430479999999999</v>
      </c>
      <c r="E20" s="19">
        <v>10.091710000000001</v>
      </c>
      <c r="F20" s="19">
        <v>10.45576</v>
      </c>
      <c r="G20" s="19">
        <v>10.246589999999999</v>
      </c>
      <c r="H20" s="19">
        <v>9.7188800000000004</v>
      </c>
      <c r="I20" s="19">
        <v>9.1174900000000001</v>
      </c>
      <c r="J20" s="19">
        <v>8.9800199999999997</v>
      </c>
      <c r="K20" s="19">
        <v>8.8390900000000006</v>
      </c>
      <c r="L20" s="19">
        <v>8.5779200000000007</v>
      </c>
      <c r="M20" s="19">
        <v>8.3999299999999995</v>
      </c>
      <c r="N20" s="19">
        <v>8.1403400000000001</v>
      </c>
    </row>
    <row r="21" spans="1:14" s="25" customFormat="1" ht="10.5" customHeight="1" x14ac:dyDescent="0.2">
      <c r="A21" s="23">
        <f t="shared" si="0"/>
        <v>3.4000000000000696E-3</v>
      </c>
      <c r="B21" s="24"/>
      <c r="C21" s="21">
        <f t="shared" si="1"/>
        <v>6</v>
      </c>
      <c r="D21" s="22">
        <v>11.43355</v>
      </c>
      <c r="E21" s="22">
        <v>10.09442</v>
      </c>
      <c r="F21" s="22">
        <v>10.458640000000001</v>
      </c>
      <c r="G21" s="22">
        <v>10.249409999999999</v>
      </c>
      <c r="H21" s="22">
        <v>9.7215500000000006</v>
      </c>
      <c r="I21" s="22">
        <v>9.1199999999999992</v>
      </c>
      <c r="J21" s="22">
        <v>8.9824900000000003</v>
      </c>
      <c r="K21" s="22">
        <v>8.8415199999999992</v>
      </c>
      <c r="L21" s="22">
        <v>8.5802800000000001</v>
      </c>
      <c r="M21" s="22">
        <v>8.4022400000000008</v>
      </c>
      <c r="N21" s="22">
        <v>8.1425800000000006</v>
      </c>
    </row>
    <row r="22" spans="1:14" s="1" customFormat="1" ht="10.5" customHeight="1" x14ac:dyDescent="0.2">
      <c r="A22" s="17">
        <f t="shared" si="0"/>
        <v>3.4000000000000696E-3</v>
      </c>
      <c r="B22" s="20"/>
      <c r="C22" s="10">
        <f t="shared" si="1"/>
        <v>7</v>
      </c>
      <c r="D22" s="19">
        <v>11.43662</v>
      </c>
      <c r="E22" s="19">
        <v>10.09713</v>
      </c>
      <c r="F22" s="19">
        <v>10.461510000000001</v>
      </c>
      <c r="G22" s="19">
        <v>10.252230000000001</v>
      </c>
      <c r="H22" s="19">
        <v>9.7242200000000008</v>
      </c>
      <c r="I22" s="19">
        <v>9.1225100000000001</v>
      </c>
      <c r="J22" s="19">
        <v>8.9849599999999992</v>
      </c>
      <c r="K22" s="19">
        <v>8.8439499999999995</v>
      </c>
      <c r="L22" s="19">
        <v>8.5826399999999996</v>
      </c>
      <c r="M22" s="19">
        <v>8.40456</v>
      </c>
      <c r="N22" s="19">
        <v>8.1448199999999993</v>
      </c>
    </row>
    <row r="23" spans="1:14" s="1" customFormat="1" ht="10.5" customHeight="1" x14ac:dyDescent="0.2">
      <c r="A23" s="17">
        <f t="shared" si="0"/>
        <v>3.4000000000000696E-3</v>
      </c>
      <c r="B23" s="20"/>
      <c r="C23" s="10">
        <f t="shared" si="1"/>
        <v>8</v>
      </c>
      <c r="D23" s="19">
        <v>11.439690000000001</v>
      </c>
      <c r="E23" s="19">
        <v>10.09984</v>
      </c>
      <c r="F23" s="19">
        <v>10.46439</v>
      </c>
      <c r="G23" s="19">
        <v>10.255050000000001</v>
      </c>
      <c r="H23" s="19">
        <v>9.7269000000000005</v>
      </c>
      <c r="I23" s="19">
        <v>9.1250199999999992</v>
      </c>
      <c r="J23" s="19">
        <v>8.9874299999999998</v>
      </c>
      <c r="K23" s="19">
        <v>8.8463799999999999</v>
      </c>
      <c r="L23" s="19">
        <v>8.5850000000000009</v>
      </c>
      <c r="M23" s="19">
        <v>8.4068699999999996</v>
      </c>
      <c r="N23" s="19">
        <v>8.1470599999999997</v>
      </c>
    </row>
    <row r="24" spans="1:14" s="25" customFormat="1" ht="10.5" customHeight="1" x14ac:dyDescent="0.2">
      <c r="A24" s="17">
        <f t="shared" si="0"/>
        <v>3.4000000000000696E-3</v>
      </c>
      <c r="B24" s="20"/>
      <c r="C24" s="21">
        <f t="shared" si="1"/>
        <v>9</v>
      </c>
      <c r="D24" s="22">
        <v>11.44276</v>
      </c>
      <c r="E24" s="22">
        <v>10.102550000000001</v>
      </c>
      <c r="F24" s="22">
        <v>10.467269999999999</v>
      </c>
      <c r="G24" s="22">
        <v>10.25787</v>
      </c>
      <c r="H24" s="22">
        <v>9.7295700000000007</v>
      </c>
      <c r="I24" s="22">
        <v>9.1275300000000001</v>
      </c>
      <c r="J24" s="22">
        <v>8.9899000000000004</v>
      </c>
      <c r="K24" s="22">
        <v>8.8488199999999999</v>
      </c>
      <c r="L24" s="22">
        <v>8.5873600000000003</v>
      </c>
      <c r="M24" s="22">
        <v>8.4091799999999992</v>
      </c>
      <c r="N24" s="22">
        <v>8.1493000000000002</v>
      </c>
    </row>
    <row r="25" spans="1:14" s="25" customFormat="1" ht="10.5" customHeight="1" x14ac:dyDescent="0.2">
      <c r="A25" s="17">
        <f t="shared" si="0"/>
        <v>3.4000000000000696E-3</v>
      </c>
      <c r="B25" s="20"/>
      <c r="C25" s="26">
        <f t="shared" si="1"/>
        <v>10</v>
      </c>
      <c r="D25" s="19">
        <v>11.445830000000001</v>
      </c>
      <c r="E25" s="19">
        <v>10.105259999999999</v>
      </c>
      <c r="F25" s="19">
        <v>10.47015</v>
      </c>
      <c r="G25" s="19">
        <v>10.26069</v>
      </c>
      <c r="H25" s="19">
        <v>9.7322500000000005</v>
      </c>
      <c r="I25" s="19">
        <v>9.1300399999999993</v>
      </c>
      <c r="J25" s="19">
        <v>8.9923699999999993</v>
      </c>
      <c r="K25" s="19">
        <v>8.8512500000000003</v>
      </c>
      <c r="L25" s="19">
        <v>8.5897199999999998</v>
      </c>
      <c r="M25" s="19">
        <v>8.4114900000000006</v>
      </c>
      <c r="N25" s="19">
        <v>8.1515400000000007</v>
      </c>
    </row>
    <row r="26" spans="1:14" s="28" customFormat="1" ht="10.5" customHeight="1" x14ac:dyDescent="0.2">
      <c r="A26" s="17">
        <f t="shared" si="0"/>
        <v>3.4000000000000696E-3</v>
      </c>
      <c r="B26" s="27"/>
      <c r="C26" s="26">
        <f t="shared" si="1"/>
        <v>11</v>
      </c>
      <c r="D26" s="19">
        <v>11.44891</v>
      </c>
      <c r="E26" s="19">
        <v>10.10798</v>
      </c>
      <c r="F26" s="19">
        <v>10.47303</v>
      </c>
      <c r="G26" s="19">
        <v>10.26352</v>
      </c>
      <c r="H26" s="19">
        <v>9.7349300000000003</v>
      </c>
      <c r="I26" s="19">
        <v>9.1325500000000002</v>
      </c>
      <c r="J26" s="19">
        <v>8.9948499999999996</v>
      </c>
      <c r="K26" s="19">
        <v>8.8536800000000007</v>
      </c>
      <c r="L26" s="19">
        <v>8.5920900000000007</v>
      </c>
      <c r="M26" s="19">
        <v>8.4138099999999998</v>
      </c>
      <c r="N26" s="19">
        <v>8.1537799999999994</v>
      </c>
    </row>
    <row r="27" spans="1:14" s="28" customFormat="1" ht="10.5" customHeight="1" x14ac:dyDescent="0.2">
      <c r="A27" s="29">
        <f t="shared" si="0"/>
        <v>3.4000000000000696E-3</v>
      </c>
      <c r="B27" s="27"/>
      <c r="C27" s="21">
        <f t="shared" si="1"/>
        <v>12</v>
      </c>
      <c r="D27" s="22">
        <v>11.451980000000001</v>
      </c>
      <c r="E27" s="22">
        <v>10.11069</v>
      </c>
      <c r="F27" s="22">
        <v>10.475910000000001</v>
      </c>
      <c r="G27" s="22">
        <v>10.26634</v>
      </c>
      <c r="H27" s="22">
        <v>9.7376000000000005</v>
      </c>
      <c r="I27" s="22">
        <v>9.1350599999999993</v>
      </c>
      <c r="J27" s="22">
        <v>8.9973200000000002</v>
      </c>
      <c r="K27" s="22">
        <v>8.8561200000000007</v>
      </c>
      <c r="L27" s="22">
        <v>8.5944500000000001</v>
      </c>
      <c r="M27" s="22">
        <v>8.4161199999999994</v>
      </c>
      <c r="N27" s="22">
        <v>8.1560299999999994</v>
      </c>
    </row>
    <row r="28" spans="1:14" s="28" customFormat="1" ht="10.5" customHeight="1" x14ac:dyDescent="0.2">
      <c r="A28" s="29">
        <f t="shared" si="0"/>
        <v>3.4000000000000696E-3</v>
      </c>
      <c r="B28" s="27"/>
      <c r="C28" s="26">
        <f t="shared" si="1"/>
        <v>13</v>
      </c>
      <c r="D28" s="19">
        <v>11.45506</v>
      </c>
      <c r="E28" s="19">
        <v>10.11341</v>
      </c>
      <c r="F28" s="19">
        <v>10.47879</v>
      </c>
      <c r="G28" s="19">
        <v>10.269159999999999</v>
      </c>
      <c r="H28" s="19">
        <v>9.7402800000000003</v>
      </c>
      <c r="I28" s="19">
        <v>9.1375700000000002</v>
      </c>
      <c r="J28" s="19">
        <v>8.9997900000000008</v>
      </c>
      <c r="K28" s="19">
        <v>8.8585499999999993</v>
      </c>
      <c r="L28" s="19">
        <v>8.5968099999999996</v>
      </c>
      <c r="M28" s="19">
        <v>8.4184300000000007</v>
      </c>
      <c r="N28" s="19">
        <v>8.1582699999999999</v>
      </c>
    </row>
    <row r="29" spans="1:14" s="28" customFormat="1" ht="10.5" customHeight="1" x14ac:dyDescent="0.2">
      <c r="A29" s="30">
        <f t="shared" si="0"/>
        <v>3.4000000000000696E-3</v>
      </c>
      <c r="B29" s="27"/>
      <c r="C29" s="26">
        <f t="shared" si="1"/>
        <v>14</v>
      </c>
      <c r="D29" s="19">
        <v>11.458130000000001</v>
      </c>
      <c r="E29" s="19">
        <v>10.11612</v>
      </c>
      <c r="F29" s="19">
        <v>10.481669999999999</v>
      </c>
      <c r="G29" s="19">
        <v>10.271990000000001</v>
      </c>
      <c r="H29" s="19">
        <v>9.7429600000000001</v>
      </c>
      <c r="I29" s="19">
        <v>9.1400900000000007</v>
      </c>
      <c r="J29" s="19">
        <v>9.0022699999999993</v>
      </c>
      <c r="K29" s="19">
        <v>8.8609899999999993</v>
      </c>
      <c r="L29" s="19">
        <v>8.5991800000000005</v>
      </c>
      <c r="M29" s="19">
        <v>8.42075</v>
      </c>
      <c r="N29" s="19">
        <v>8.1605100000000004</v>
      </c>
    </row>
    <row r="30" spans="1:14" s="28" customFormat="1" ht="10.5" customHeight="1" x14ac:dyDescent="0.2">
      <c r="A30" s="30">
        <f t="shared" si="0"/>
        <v>3.4000000000000696E-3</v>
      </c>
      <c r="B30" s="27"/>
      <c r="C30" s="21">
        <f t="shared" si="1"/>
        <v>15</v>
      </c>
      <c r="D30" s="22">
        <v>11.461209999999999</v>
      </c>
      <c r="E30" s="22">
        <v>10.118840000000001</v>
      </c>
      <c r="F30" s="22">
        <v>10.48455</v>
      </c>
      <c r="G30" s="22">
        <v>10.27481</v>
      </c>
      <c r="H30" s="22">
        <v>9.7456399999999999</v>
      </c>
      <c r="I30" s="22">
        <v>9.1425999999999998</v>
      </c>
      <c r="J30" s="22">
        <v>9.00474</v>
      </c>
      <c r="K30" s="22">
        <v>8.8634299999999993</v>
      </c>
      <c r="L30" s="22">
        <v>8.60154</v>
      </c>
      <c r="M30" s="22">
        <v>8.4230699999999992</v>
      </c>
      <c r="N30" s="22">
        <v>8.1627600000000005</v>
      </c>
    </row>
    <row r="31" spans="1:14" s="28" customFormat="1" ht="10.5" customHeight="1" x14ac:dyDescent="0.2">
      <c r="A31" s="30">
        <f t="shared" si="0"/>
        <v>3.4000000000000696E-3</v>
      </c>
      <c r="C31" s="26">
        <f t="shared" si="1"/>
        <v>16</v>
      </c>
      <c r="D31" s="19">
        <v>11.46428</v>
      </c>
      <c r="E31" s="19">
        <v>10.121549999999999</v>
      </c>
      <c r="F31" s="19">
        <v>10.487439999999999</v>
      </c>
      <c r="G31" s="19">
        <v>10.27764</v>
      </c>
      <c r="H31" s="19">
        <v>9.7483199999999997</v>
      </c>
      <c r="I31" s="19">
        <v>9.1451100000000007</v>
      </c>
      <c r="J31" s="19">
        <v>9.0072200000000002</v>
      </c>
      <c r="K31" s="19">
        <v>8.8658699999999993</v>
      </c>
      <c r="L31" s="19">
        <v>8.6039100000000008</v>
      </c>
      <c r="M31" s="19">
        <v>8.4253800000000005</v>
      </c>
      <c r="N31" s="19">
        <v>8.1649999999999991</v>
      </c>
    </row>
    <row r="32" spans="1:14" s="28" customFormat="1" ht="10.5" customHeight="1" x14ac:dyDescent="0.2">
      <c r="A32" s="30">
        <f t="shared" si="0"/>
        <v>3.4000000000000696E-3</v>
      </c>
      <c r="C32" s="26">
        <f t="shared" si="1"/>
        <v>17</v>
      </c>
      <c r="D32" s="19">
        <v>11.467359999999999</v>
      </c>
      <c r="E32" s="19">
        <v>10.124269999999999</v>
      </c>
      <c r="F32" s="19">
        <v>10.490320000000001</v>
      </c>
      <c r="G32" s="19">
        <v>10.28046</v>
      </c>
      <c r="H32" s="19">
        <v>9.7509999999999994</v>
      </c>
      <c r="I32" s="19">
        <v>9.1476299999999995</v>
      </c>
      <c r="J32" s="19">
        <v>9.0097000000000005</v>
      </c>
      <c r="K32" s="19">
        <v>8.8682999999999996</v>
      </c>
      <c r="L32" s="19">
        <v>8.6062799999999999</v>
      </c>
      <c r="M32" s="19">
        <v>8.4276999999999997</v>
      </c>
      <c r="N32" s="19">
        <v>8.1672499999999992</v>
      </c>
    </row>
    <row r="33" spans="1:19" s="28" customFormat="1" ht="10.5" customHeight="1" x14ac:dyDescent="0.2">
      <c r="A33" s="30">
        <f t="shared" si="0"/>
        <v>3.4000000000000696E-3</v>
      </c>
      <c r="C33" s="21">
        <f t="shared" si="1"/>
        <v>18</v>
      </c>
      <c r="D33" s="22">
        <v>11.47044</v>
      </c>
      <c r="E33" s="22">
        <v>10.126989999999999</v>
      </c>
      <c r="F33" s="22">
        <v>10.493209999999999</v>
      </c>
      <c r="G33" s="22">
        <v>10.283289999999999</v>
      </c>
      <c r="H33" s="22">
        <v>9.7536799999999992</v>
      </c>
      <c r="I33" s="22">
        <v>9.15015</v>
      </c>
      <c r="J33" s="22">
        <v>9.0121800000000007</v>
      </c>
      <c r="K33" s="22">
        <v>8.8707399999999996</v>
      </c>
      <c r="L33" s="22">
        <v>8.6086399999999994</v>
      </c>
      <c r="M33" s="22">
        <v>8.4300200000000007</v>
      </c>
      <c r="N33" s="22">
        <v>8.1694899999999997</v>
      </c>
    </row>
    <row r="34" spans="1:19" s="28" customFormat="1" ht="10.5" customHeight="1" x14ac:dyDescent="0.2">
      <c r="A34" s="30">
        <f t="shared" si="0"/>
        <v>3.4000000000000696E-3</v>
      </c>
      <c r="C34" s="26">
        <f t="shared" si="1"/>
        <v>19</v>
      </c>
      <c r="D34" s="19">
        <v>11.473520000000001</v>
      </c>
      <c r="E34" s="19">
        <v>10.129709999999999</v>
      </c>
      <c r="F34" s="19">
        <v>10.496090000000001</v>
      </c>
      <c r="G34" s="19">
        <v>10.28612</v>
      </c>
      <c r="H34" s="19">
        <v>9.7563700000000004</v>
      </c>
      <c r="I34" s="19">
        <v>9.1526599999999991</v>
      </c>
      <c r="J34" s="19">
        <v>9.0146599999999992</v>
      </c>
      <c r="K34" s="19">
        <v>8.8731799999999996</v>
      </c>
      <c r="L34" s="19">
        <v>8.6110100000000003</v>
      </c>
      <c r="M34" s="19">
        <v>8.4323399999999999</v>
      </c>
      <c r="N34" s="19">
        <v>8.1717399999999998</v>
      </c>
    </row>
    <row r="35" spans="1:19" s="28" customFormat="1" ht="10.5" customHeight="1" x14ac:dyDescent="0.2">
      <c r="A35" s="30">
        <f t="shared" si="0"/>
        <v>3.4000000000000696E-3</v>
      </c>
      <c r="C35" s="26">
        <f t="shared" si="1"/>
        <v>20</v>
      </c>
      <c r="D35" s="19">
        <v>11.476599999999999</v>
      </c>
      <c r="E35" s="19">
        <v>10.132429999999999</v>
      </c>
      <c r="F35" s="19">
        <v>10.49898</v>
      </c>
      <c r="G35" s="19">
        <v>10.28895</v>
      </c>
      <c r="H35" s="19">
        <v>9.7590500000000002</v>
      </c>
      <c r="I35" s="19">
        <v>9.1551799999999997</v>
      </c>
      <c r="J35" s="19">
        <v>9.0171299999999999</v>
      </c>
      <c r="K35" s="19">
        <v>8.8756199999999996</v>
      </c>
      <c r="L35" s="19">
        <v>8.6133799999999994</v>
      </c>
      <c r="M35" s="19">
        <v>8.4346599999999992</v>
      </c>
      <c r="N35" s="19">
        <v>8.1739899999999999</v>
      </c>
    </row>
    <row r="36" spans="1:19" s="28" customFormat="1" ht="10.5" customHeight="1" x14ac:dyDescent="0.2">
      <c r="A36" s="30">
        <f t="shared" si="0"/>
        <v>3.4000000000000696E-3</v>
      </c>
      <c r="C36" s="21">
        <f t="shared" si="1"/>
        <v>21</v>
      </c>
      <c r="D36" s="22">
        <v>11.47968</v>
      </c>
      <c r="E36" s="22">
        <v>10.135149999999999</v>
      </c>
      <c r="F36" s="22">
        <v>10.50187</v>
      </c>
      <c r="G36" s="22">
        <v>10.291779999999999</v>
      </c>
      <c r="H36" s="22">
        <v>9.76173</v>
      </c>
      <c r="I36" s="22">
        <v>9.1577000000000002</v>
      </c>
      <c r="J36" s="22">
        <v>9.0196100000000001</v>
      </c>
      <c r="K36" s="22">
        <v>8.8780699999999992</v>
      </c>
      <c r="L36" s="22">
        <v>8.6157500000000002</v>
      </c>
      <c r="M36" s="22">
        <v>8.4369800000000001</v>
      </c>
      <c r="N36" s="22">
        <v>8.17624</v>
      </c>
    </row>
    <row r="37" spans="1:19" s="28" customFormat="1" ht="10.5" customHeight="1" x14ac:dyDescent="0.2">
      <c r="A37" s="30">
        <f t="shared" si="0"/>
        <v>3.4000000000000696E-3</v>
      </c>
      <c r="C37" s="26">
        <f t="shared" si="1"/>
        <v>22</v>
      </c>
      <c r="D37" s="19">
        <v>11.482760000000001</v>
      </c>
      <c r="E37" s="19">
        <v>10.137869999999999</v>
      </c>
      <c r="F37" s="19">
        <v>10.50475</v>
      </c>
      <c r="G37" s="19">
        <v>10.29461</v>
      </c>
      <c r="H37" s="19">
        <v>9.7644199999999994</v>
      </c>
      <c r="I37" s="19">
        <v>9.1602200000000007</v>
      </c>
      <c r="J37" s="19">
        <v>9.0221</v>
      </c>
      <c r="K37" s="19">
        <v>8.8805099999999992</v>
      </c>
      <c r="L37" s="19">
        <v>8.6181199999999993</v>
      </c>
      <c r="M37" s="19">
        <v>8.4392999999999994</v>
      </c>
      <c r="N37" s="19">
        <v>8.17849</v>
      </c>
      <c r="P37" s="19"/>
      <c r="Q37" s="19"/>
    </row>
    <row r="38" spans="1:19" s="28" customFormat="1" ht="10.5" customHeight="1" x14ac:dyDescent="0.2">
      <c r="A38" s="30">
        <f t="shared" si="0"/>
        <v>3.4000000000000696E-3</v>
      </c>
      <c r="C38" s="26">
        <f t="shared" si="1"/>
        <v>23</v>
      </c>
      <c r="D38" s="19">
        <v>11.485849999999999</v>
      </c>
      <c r="E38" s="19">
        <v>10.14059</v>
      </c>
      <c r="F38" s="19">
        <v>10.50764</v>
      </c>
      <c r="G38" s="19">
        <v>10.29744</v>
      </c>
      <c r="H38" s="19">
        <v>9.7670999999999992</v>
      </c>
      <c r="I38" s="19">
        <v>9.1627399999999994</v>
      </c>
      <c r="J38" s="19">
        <v>9.0245800000000003</v>
      </c>
      <c r="K38" s="19">
        <v>8.8829499999999992</v>
      </c>
      <c r="L38" s="19">
        <v>8.6204900000000002</v>
      </c>
      <c r="M38" s="19">
        <v>8.4416200000000003</v>
      </c>
      <c r="N38" s="19">
        <v>8.1807400000000001</v>
      </c>
    </row>
    <row r="39" spans="1:19" s="28" customFormat="1" ht="10.5" customHeight="1" x14ac:dyDescent="0.2">
      <c r="A39" s="30">
        <f t="shared" si="0"/>
        <v>3.4000000000000696E-3</v>
      </c>
      <c r="C39" s="21">
        <f t="shared" si="1"/>
        <v>24</v>
      </c>
      <c r="D39" s="22">
        <v>11.48893</v>
      </c>
      <c r="E39" s="22">
        <v>10.14331</v>
      </c>
      <c r="F39" s="22">
        <v>10.510529999999999</v>
      </c>
      <c r="G39" s="22">
        <v>10.300269999999999</v>
      </c>
      <c r="H39" s="22">
        <v>9.7697900000000004</v>
      </c>
      <c r="I39" s="22">
        <v>9.16526</v>
      </c>
      <c r="J39" s="22">
        <v>9.0270600000000005</v>
      </c>
      <c r="K39" s="22">
        <v>8.8853899999999992</v>
      </c>
      <c r="L39" s="22">
        <v>8.6228599999999993</v>
      </c>
      <c r="M39" s="22">
        <v>8.4439399999999996</v>
      </c>
      <c r="N39" s="22">
        <v>8.1829900000000002</v>
      </c>
    </row>
    <row r="40" spans="1:19" s="28" customFormat="1" ht="10.5" customHeight="1" x14ac:dyDescent="0.2">
      <c r="A40" s="30">
        <f t="shared" si="0"/>
        <v>3.4000000000000696E-3</v>
      </c>
      <c r="C40" s="26">
        <f t="shared" si="1"/>
        <v>25</v>
      </c>
      <c r="D40" s="19">
        <v>11.49202</v>
      </c>
      <c r="E40" s="19">
        <v>10.146039999999999</v>
      </c>
      <c r="F40" s="19">
        <v>10.51342</v>
      </c>
      <c r="G40" s="19">
        <v>10.30311</v>
      </c>
      <c r="H40" s="19">
        <v>9.7724799999999998</v>
      </c>
      <c r="I40" s="19">
        <v>9.1677800000000005</v>
      </c>
      <c r="J40" s="19">
        <v>9.0295400000000008</v>
      </c>
      <c r="K40" s="19">
        <v>8.8878400000000006</v>
      </c>
      <c r="L40" s="19">
        <v>8.6252300000000002</v>
      </c>
      <c r="M40" s="19">
        <v>8.4462600000000005</v>
      </c>
      <c r="N40" s="19">
        <v>8.1852400000000003</v>
      </c>
    </row>
    <row r="41" spans="1:19" s="28" customFormat="1" ht="10.5" customHeight="1" x14ac:dyDescent="0.2">
      <c r="A41" s="30">
        <f t="shared" si="0"/>
        <v>3.4000000000000696E-3</v>
      </c>
      <c r="C41" s="26">
        <f t="shared" si="1"/>
        <v>26</v>
      </c>
      <c r="D41" s="19">
        <v>11.495100000000001</v>
      </c>
      <c r="E41" s="19">
        <v>10.148759999999999</v>
      </c>
      <c r="F41" s="19">
        <v>10.51632</v>
      </c>
      <c r="G41" s="19">
        <v>10.30594</v>
      </c>
      <c r="H41" s="19">
        <v>9.7751699999999992</v>
      </c>
      <c r="I41" s="19">
        <v>9.1702999999999992</v>
      </c>
      <c r="J41" s="19">
        <v>9.0320300000000007</v>
      </c>
      <c r="K41" s="19">
        <v>8.8902800000000006</v>
      </c>
      <c r="L41" s="19">
        <v>8.6275999999999993</v>
      </c>
      <c r="M41" s="19">
        <v>8.4485799999999998</v>
      </c>
      <c r="N41" s="19">
        <v>8.1874900000000004</v>
      </c>
    </row>
    <row r="42" spans="1:19" s="28" customFormat="1" ht="10.5" customHeight="1" x14ac:dyDescent="0.2">
      <c r="A42" s="30">
        <f t="shared" si="0"/>
        <v>3.4000000000000696E-3</v>
      </c>
      <c r="C42" s="21">
        <f t="shared" si="1"/>
        <v>27</v>
      </c>
      <c r="D42" s="22">
        <v>11.498189999999999</v>
      </c>
      <c r="E42" s="22">
        <v>10.151479999999999</v>
      </c>
      <c r="F42" s="22">
        <v>10.519209999999999</v>
      </c>
      <c r="G42" s="22">
        <v>10.308770000000001</v>
      </c>
      <c r="H42" s="22">
        <v>9.7778500000000008</v>
      </c>
      <c r="I42" s="22">
        <v>9.1728199999999998</v>
      </c>
      <c r="J42" s="22">
        <v>9.0345099999999992</v>
      </c>
      <c r="K42" s="22">
        <v>8.8927300000000002</v>
      </c>
      <c r="L42" s="22">
        <v>8.6299799999999998</v>
      </c>
      <c r="M42" s="22">
        <v>8.4509100000000004</v>
      </c>
      <c r="N42" s="22">
        <v>8.1897400000000005</v>
      </c>
    </row>
    <row r="43" spans="1:19" s="28" customFormat="1" ht="10.5" customHeight="1" x14ac:dyDescent="0.2">
      <c r="A43" s="30">
        <f t="shared" si="0"/>
        <v>3.3999999999999998E-3</v>
      </c>
      <c r="C43" s="26">
        <f t="shared" si="1"/>
        <v>28</v>
      </c>
      <c r="D43" s="19">
        <v>11.50127</v>
      </c>
      <c r="E43" s="19">
        <v>10.154210000000001</v>
      </c>
      <c r="F43" s="19">
        <v>10.5221</v>
      </c>
      <c r="G43" s="19">
        <v>10.31161</v>
      </c>
      <c r="H43" s="19">
        <v>9.7805400000000002</v>
      </c>
      <c r="I43" s="19">
        <v>9.1753400000000003</v>
      </c>
      <c r="J43" s="19">
        <v>9.0369899999999994</v>
      </c>
      <c r="K43" s="19">
        <v>8.8951700000000002</v>
      </c>
      <c r="L43" s="19">
        <v>8.6323500000000006</v>
      </c>
      <c r="M43" s="19">
        <v>8.4532299999999996</v>
      </c>
      <c r="N43" s="19">
        <v>8.1919900000000005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s="1" customFormat="1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s="1" customFormat="1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s="1" customFormat="1" ht="8.1" customHeight="1" x14ac:dyDescent="0.2">
      <c r="A47" s="31"/>
    </row>
    <row r="48" spans="1:19" s="1" customFormat="1" ht="11.1" customHeight="1" x14ac:dyDescent="0.2">
      <c r="A48" s="31"/>
      <c r="B48" s="1" t="s">
        <v>15</v>
      </c>
      <c r="C48" s="1">
        <f>[1]Forsendur!C3</f>
        <v>8143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s="1" customFormat="1" ht="11.1" customHeight="1" x14ac:dyDescent="0.2">
      <c r="A49" s="31"/>
      <c r="C49" s="34">
        <f>[1]Forsendur!C4</f>
        <v>412.4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s="1" customFormat="1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s="1" customFormat="1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s="1" customFormat="1" ht="11.1" customHeight="1" x14ac:dyDescent="0.2">
      <c r="A52" s="31"/>
      <c r="B52" s="1" t="s">
        <v>20</v>
      </c>
      <c r="C52" s="13">
        <f>[1]Forsendur!C7</f>
        <v>3.4000000000000696E-3</v>
      </c>
    </row>
    <row r="53" spans="1:19" s="1" customFormat="1" ht="11.1" customHeight="1" x14ac:dyDescent="0.2">
      <c r="A53" s="31"/>
      <c r="B53" s="1" t="str">
        <f>B14</f>
        <v>Hækkun vísitölu</v>
      </c>
      <c r="C53" s="13">
        <f>Verdb_raun</f>
        <v>3.3999999999999998E-3</v>
      </c>
      <c r="H53" s="32"/>
      <c r="K53" s="32"/>
      <c r="M53" s="32"/>
      <c r="N53" s="32"/>
    </row>
    <row r="54" spans="1:19" s="1" customFormat="1" ht="3.95" customHeight="1" x14ac:dyDescent="0.2">
      <c r="A54" s="31"/>
    </row>
    <row r="55" spans="1:19" s="1" customFormat="1" ht="10.5" customHeight="1" x14ac:dyDescent="0.2">
      <c r="A55" s="17">
        <f t="shared" ref="A55:A82" si="2">IF(Dags_visit_naest&gt;C55,verdbspa,Verdb_raun)</f>
        <v>3.4000000000000696E-3</v>
      </c>
      <c r="B55" s="18" t="str">
        <f>B16</f>
        <v>Dagsetning...</v>
      </c>
      <c r="C55" s="20">
        <v>1</v>
      </c>
      <c r="D55" s="19">
        <v>7.9050399999999996</v>
      </c>
      <c r="E55" s="19">
        <v>6.4220899999999999</v>
      </c>
      <c r="F55" s="19">
        <v>6.0469900000000001</v>
      </c>
      <c r="G55" s="19">
        <v>5.9470499999999999</v>
      </c>
      <c r="H55" s="19">
        <v>5.83833</v>
      </c>
      <c r="I55" s="19">
        <v>5.8106299999999997</v>
      </c>
      <c r="J55" s="19">
        <v>5.7011500000000002</v>
      </c>
      <c r="K55" s="19">
        <v>5.5702800000000003</v>
      </c>
      <c r="L55" s="19">
        <v>5.35616</v>
      </c>
      <c r="M55" s="19">
        <v>4.6980500000000003</v>
      </c>
      <c r="N55" s="19">
        <v>3.6199699999999999</v>
      </c>
    </row>
    <row r="56" spans="1:19" s="1" customFormat="1" ht="10.5" customHeight="1" x14ac:dyDescent="0.2">
      <c r="A56" s="17">
        <f t="shared" si="2"/>
        <v>3.4000000000000696E-3</v>
      </c>
      <c r="B56" s="32"/>
      <c r="C56" s="20">
        <f t="shared" ref="C56:C82" si="3">C55+1</f>
        <v>2</v>
      </c>
      <c r="D56" s="19">
        <v>7.9072199999999997</v>
      </c>
      <c r="E56" s="19">
        <v>6.4236899999999997</v>
      </c>
      <c r="F56" s="19">
        <v>6.0484499999999999</v>
      </c>
      <c r="G56" s="19">
        <v>5.9484899999999996</v>
      </c>
      <c r="H56" s="19">
        <v>5.8397500000000004</v>
      </c>
      <c r="I56" s="19">
        <v>5.81203</v>
      </c>
      <c r="J56" s="19">
        <v>5.7025300000000003</v>
      </c>
      <c r="K56" s="19">
        <v>5.5716299999999999</v>
      </c>
      <c r="L56" s="19">
        <v>5.35745</v>
      </c>
      <c r="M56" s="19">
        <v>4.6991899999999998</v>
      </c>
      <c r="N56" s="19">
        <v>3.6208399999999998</v>
      </c>
    </row>
    <row r="57" spans="1:19" s="1" customFormat="1" ht="10.5" customHeight="1" x14ac:dyDescent="0.2">
      <c r="A57" s="17">
        <f t="shared" si="2"/>
        <v>3.4000000000000696E-3</v>
      </c>
      <c r="B57" s="32"/>
      <c r="C57" s="21">
        <f t="shared" si="3"/>
        <v>3</v>
      </c>
      <c r="D57" s="22">
        <v>7.9093900000000001</v>
      </c>
      <c r="E57" s="22">
        <v>6.4252799999999999</v>
      </c>
      <c r="F57" s="22">
        <v>6.0499099999999997</v>
      </c>
      <c r="G57" s="22">
        <v>5.9499300000000002</v>
      </c>
      <c r="H57" s="22">
        <v>5.8411600000000004</v>
      </c>
      <c r="I57" s="22">
        <v>5.8134399999999999</v>
      </c>
      <c r="J57" s="22">
        <v>5.7039099999999996</v>
      </c>
      <c r="K57" s="22">
        <v>5.5729800000000003</v>
      </c>
      <c r="L57" s="22">
        <v>5.3587499999999997</v>
      </c>
      <c r="M57" s="22">
        <v>4.7003300000000001</v>
      </c>
      <c r="N57" s="22">
        <v>3.6217199999999998</v>
      </c>
    </row>
    <row r="58" spans="1:19" s="1" customFormat="1" ht="10.5" customHeight="1" x14ac:dyDescent="0.2">
      <c r="A58" s="17">
        <f t="shared" si="2"/>
        <v>3.4000000000000696E-3</v>
      </c>
      <c r="B58" s="32"/>
      <c r="C58" s="20">
        <f t="shared" si="3"/>
        <v>4</v>
      </c>
      <c r="D58" s="19">
        <v>7.9115700000000002</v>
      </c>
      <c r="E58" s="19">
        <v>6.4268799999999997</v>
      </c>
      <c r="F58" s="19">
        <v>6.05138</v>
      </c>
      <c r="G58" s="19">
        <v>5.9513699999999998</v>
      </c>
      <c r="H58" s="19">
        <v>5.8425799999999999</v>
      </c>
      <c r="I58" s="19">
        <v>5.8148499999999999</v>
      </c>
      <c r="J58" s="19">
        <v>5.7052899999999998</v>
      </c>
      <c r="K58" s="19">
        <v>5.5743299999999998</v>
      </c>
      <c r="L58" s="19">
        <v>5.3600500000000002</v>
      </c>
      <c r="M58" s="19">
        <v>4.7014699999999996</v>
      </c>
      <c r="N58" s="19">
        <v>3.6225900000000002</v>
      </c>
    </row>
    <row r="59" spans="1:19" s="1" customFormat="1" ht="10.5" customHeight="1" x14ac:dyDescent="0.2">
      <c r="A59" s="17">
        <f t="shared" si="2"/>
        <v>3.4000000000000696E-3</v>
      </c>
      <c r="B59" s="32"/>
      <c r="C59" s="20">
        <f t="shared" si="3"/>
        <v>5</v>
      </c>
      <c r="D59" s="19">
        <v>7.9137500000000003</v>
      </c>
      <c r="E59" s="19">
        <v>6.4284800000000004</v>
      </c>
      <c r="F59" s="19">
        <v>6.0528399999999998</v>
      </c>
      <c r="G59" s="19">
        <v>5.9528100000000004</v>
      </c>
      <c r="H59" s="19">
        <v>5.8439899999999998</v>
      </c>
      <c r="I59" s="19">
        <v>5.8162599999999998</v>
      </c>
      <c r="J59" s="19">
        <v>5.7066800000000004</v>
      </c>
      <c r="K59" s="19">
        <v>5.5756800000000002</v>
      </c>
      <c r="L59" s="19">
        <v>5.3613499999999998</v>
      </c>
      <c r="M59" s="19">
        <v>4.70261</v>
      </c>
      <c r="N59" s="19">
        <v>3.6234700000000002</v>
      </c>
    </row>
    <row r="60" spans="1:19" s="1" customFormat="1" ht="10.5" customHeight="1" x14ac:dyDescent="0.2">
      <c r="A60" s="17">
        <f t="shared" si="2"/>
        <v>3.4000000000000696E-3</v>
      </c>
      <c r="B60" s="32"/>
      <c r="C60" s="21">
        <f t="shared" si="3"/>
        <v>6</v>
      </c>
      <c r="D60" s="22">
        <v>7.9159199999999998</v>
      </c>
      <c r="E60" s="22">
        <v>6.4300800000000002</v>
      </c>
      <c r="F60" s="22">
        <v>6.0543100000000001</v>
      </c>
      <c r="G60" s="22">
        <v>5.95425</v>
      </c>
      <c r="H60" s="22">
        <v>5.8453999999999997</v>
      </c>
      <c r="I60" s="22">
        <v>5.8176600000000001</v>
      </c>
      <c r="J60" s="22">
        <v>5.7080599999999997</v>
      </c>
      <c r="K60" s="22">
        <v>5.5770299999999997</v>
      </c>
      <c r="L60" s="22">
        <v>5.3626399999999999</v>
      </c>
      <c r="M60" s="22">
        <v>4.7037399999999998</v>
      </c>
      <c r="N60" s="22">
        <v>3.6243500000000002</v>
      </c>
    </row>
    <row r="61" spans="1:19" s="1" customFormat="1" ht="10.5" customHeight="1" x14ac:dyDescent="0.2">
      <c r="A61" s="17">
        <f t="shared" si="2"/>
        <v>3.4000000000000696E-3</v>
      </c>
      <c r="B61" s="32"/>
      <c r="C61" s="20">
        <f t="shared" si="3"/>
        <v>7</v>
      </c>
      <c r="D61" s="19">
        <v>7.9180999999999999</v>
      </c>
      <c r="E61" s="19">
        <v>6.4316800000000001</v>
      </c>
      <c r="F61" s="19">
        <v>6.0557699999999999</v>
      </c>
      <c r="G61" s="19">
        <v>5.9556899999999997</v>
      </c>
      <c r="H61" s="19">
        <v>5.8468200000000001</v>
      </c>
      <c r="I61" s="19">
        <v>5.81907</v>
      </c>
      <c r="J61" s="19">
        <v>5.7094399999999998</v>
      </c>
      <c r="K61" s="19">
        <v>5.5783800000000001</v>
      </c>
      <c r="L61" s="19">
        <v>5.3639400000000004</v>
      </c>
      <c r="M61" s="19">
        <v>4.7048800000000002</v>
      </c>
      <c r="N61" s="19">
        <v>3.6252300000000002</v>
      </c>
    </row>
    <row r="62" spans="1:19" s="1" customFormat="1" ht="10.5" customHeight="1" x14ac:dyDescent="0.2">
      <c r="A62" s="17">
        <f t="shared" si="2"/>
        <v>3.4000000000000696E-3</v>
      </c>
      <c r="B62" s="32"/>
      <c r="C62" s="20">
        <f t="shared" si="3"/>
        <v>8</v>
      </c>
      <c r="D62" s="19">
        <v>7.92028</v>
      </c>
      <c r="E62" s="19">
        <v>6.4332799999999999</v>
      </c>
      <c r="F62" s="19">
        <v>6.0572400000000002</v>
      </c>
      <c r="G62" s="19">
        <v>5.9571399999999999</v>
      </c>
      <c r="H62" s="19">
        <v>5.84823</v>
      </c>
      <c r="I62" s="19">
        <v>5.8204799999999999</v>
      </c>
      <c r="J62" s="19">
        <v>5.71082</v>
      </c>
      <c r="K62" s="19">
        <v>5.5797299999999996</v>
      </c>
      <c r="L62" s="19">
        <v>5.36524</v>
      </c>
      <c r="M62" s="19">
        <v>4.7060199999999996</v>
      </c>
      <c r="N62" s="19">
        <v>3.6261000000000001</v>
      </c>
    </row>
    <row r="63" spans="1:19" s="25" customFormat="1" ht="10.5" customHeight="1" x14ac:dyDescent="0.2">
      <c r="A63" s="17">
        <f t="shared" si="2"/>
        <v>3.4000000000000696E-3</v>
      </c>
      <c r="B63" s="35"/>
      <c r="C63" s="21">
        <f t="shared" si="3"/>
        <v>9</v>
      </c>
      <c r="D63" s="22">
        <v>7.9224600000000001</v>
      </c>
      <c r="E63" s="22">
        <v>6.4348799999999997</v>
      </c>
      <c r="F63" s="22">
        <v>6.0587099999999996</v>
      </c>
      <c r="G63" s="22">
        <v>5.9585800000000004</v>
      </c>
      <c r="H63" s="22">
        <v>5.8496499999999996</v>
      </c>
      <c r="I63" s="22">
        <v>5.8218899999999998</v>
      </c>
      <c r="J63" s="22">
        <v>5.7122000000000002</v>
      </c>
      <c r="K63" s="22">
        <v>5.58108</v>
      </c>
      <c r="L63" s="22">
        <v>5.3665399999999996</v>
      </c>
      <c r="M63" s="22">
        <v>4.70716</v>
      </c>
      <c r="N63" s="22">
        <v>3.6269800000000001</v>
      </c>
    </row>
    <row r="64" spans="1:19" s="25" customFormat="1" ht="10.5" customHeight="1" x14ac:dyDescent="0.2">
      <c r="A64" s="17">
        <f t="shared" si="2"/>
        <v>3.4000000000000696E-3</v>
      </c>
      <c r="B64" s="35"/>
      <c r="C64" s="24">
        <f t="shared" si="3"/>
        <v>10</v>
      </c>
      <c r="D64" s="19">
        <v>7.9246299999999996</v>
      </c>
      <c r="E64" s="19">
        <v>6.4364800000000004</v>
      </c>
      <c r="F64" s="19">
        <v>6.0601700000000003</v>
      </c>
      <c r="G64" s="19">
        <v>5.9600200000000001</v>
      </c>
      <c r="H64" s="19">
        <v>5.85107</v>
      </c>
      <c r="I64" s="19">
        <v>5.8232999999999997</v>
      </c>
      <c r="J64" s="19">
        <v>5.7135899999999999</v>
      </c>
      <c r="K64" s="19">
        <v>5.5824299999999996</v>
      </c>
      <c r="L64" s="19">
        <v>5.3678400000000002</v>
      </c>
      <c r="M64" s="19">
        <v>4.7083000000000004</v>
      </c>
      <c r="N64" s="19">
        <v>3.6278600000000001</v>
      </c>
    </row>
    <row r="65" spans="1:14" s="28" customFormat="1" ht="10.5" customHeight="1" x14ac:dyDescent="0.2">
      <c r="A65" s="29">
        <f t="shared" si="2"/>
        <v>3.4000000000000696E-3</v>
      </c>
      <c r="B65" s="36"/>
      <c r="C65" s="24">
        <f t="shared" si="3"/>
        <v>11</v>
      </c>
      <c r="D65" s="19">
        <v>7.9268099999999997</v>
      </c>
      <c r="E65" s="19">
        <v>6.4380800000000002</v>
      </c>
      <c r="F65" s="19">
        <v>6.0616399999999997</v>
      </c>
      <c r="G65" s="19">
        <v>5.9614599999999998</v>
      </c>
      <c r="H65" s="19">
        <v>5.8524799999999999</v>
      </c>
      <c r="I65" s="19">
        <v>5.8247099999999996</v>
      </c>
      <c r="J65" s="19">
        <v>5.7149700000000001</v>
      </c>
      <c r="K65" s="19">
        <v>5.58378</v>
      </c>
      <c r="L65" s="19">
        <v>5.3691399999999998</v>
      </c>
      <c r="M65" s="19">
        <v>4.7094399999999998</v>
      </c>
      <c r="N65" s="19">
        <v>3.6287400000000001</v>
      </c>
    </row>
    <row r="66" spans="1:14" s="28" customFormat="1" ht="10.5" customHeight="1" x14ac:dyDescent="0.2">
      <c r="A66" s="29">
        <f t="shared" si="2"/>
        <v>3.4000000000000696E-3</v>
      </c>
      <c r="B66" s="36"/>
      <c r="C66" s="21">
        <f t="shared" si="3"/>
        <v>12</v>
      </c>
      <c r="D66" s="22">
        <v>7.9289899999999998</v>
      </c>
      <c r="E66" s="22">
        <v>6.4396800000000001</v>
      </c>
      <c r="F66" s="22">
        <v>6.06311</v>
      </c>
      <c r="G66" s="22">
        <v>5.9629099999999999</v>
      </c>
      <c r="H66" s="22">
        <v>5.8539000000000003</v>
      </c>
      <c r="I66" s="22">
        <v>5.8261200000000004</v>
      </c>
      <c r="J66" s="22">
        <v>5.7163500000000003</v>
      </c>
      <c r="K66" s="22">
        <v>5.5851300000000004</v>
      </c>
      <c r="L66" s="22">
        <v>5.3704400000000003</v>
      </c>
      <c r="M66" s="22">
        <v>4.7105800000000002</v>
      </c>
      <c r="N66" s="22">
        <v>3.6296200000000001</v>
      </c>
    </row>
    <row r="67" spans="1:14" s="28" customFormat="1" ht="10.5" customHeight="1" x14ac:dyDescent="0.2">
      <c r="A67" s="29">
        <f t="shared" si="2"/>
        <v>3.4000000000000696E-3</v>
      </c>
      <c r="B67" s="36"/>
      <c r="C67" s="24">
        <f t="shared" si="3"/>
        <v>13</v>
      </c>
      <c r="D67" s="19">
        <v>7.9311699999999998</v>
      </c>
      <c r="E67" s="19">
        <v>6.4412799999999999</v>
      </c>
      <c r="F67" s="19">
        <v>6.0645800000000003</v>
      </c>
      <c r="G67" s="19">
        <v>5.9643499999999996</v>
      </c>
      <c r="H67" s="19">
        <v>5.8553199999999999</v>
      </c>
      <c r="I67" s="19">
        <v>5.8275300000000003</v>
      </c>
      <c r="J67" s="19">
        <v>5.71774</v>
      </c>
      <c r="K67" s="19">
        <v>5.5864799999999999</v>
      </c>
      <c r="L67" s="19">
        <v>5.37174</v>
      </c>
      <c r="M67" s="19">
        <v>4.7117199999999997</v>
      </c>
      <c r="N67" s="19">
        <v>3.6305000000000001</v>
      </c>
    </row>
    <row r="68" spans="1:14" s="28" customFormat="1" ht="10.5" customHeight="1" x14ac:dyDescent="0.2">
      <c r="A68" s="30">
        <f t="shared" si="2"/>
        <v>3.4000000000000696E-3</v>
      </c>
      <c r="B68" s="36"/>
      <c r="C68" s="24">
        <f t="shared" si="3"/>
        <v>14</v>
      </c>
      <c r="D68" s="19">
        <v>7.9333600000000004</v>
      </c>
      <c r="E68" s="19">
        <v>6.4428799999999997</v>
      </c>
      <c r="F68" s="19">
        <v>6.0660400000000001</v>
      </c>
      <c r="G68" s="19">
        <v>5.9657900000000001</v>
      </c>
      <c r="H68" s="19">
        <v>5.8567299999999998</v>
      </c>
      <c r="I68" s="19">
        <v>5.8289400000000002</v>
      </c>
      <c r="J68" s="19">
        <v>5.7191200000000002</v>
      </c>
      <c r="K68" s="19">
        <v>5.5878399999999999</v>
      </c>
      <c r="L68" s="19">
        <v>5.3730399999999996</v>
      </c>
      <c r="M68" s="19">
        <v>4.71286</v>
      </c>
      <c r="N68" s="19">
        <v>3.63137</v>
      </c>
    </row>
    <row r="69" spans="1:14" s="28" customFormat="1" ht="10.5" customHeight="1" x14ac:dyDescent="0.2">
      <c r="A69" s="30">
        <f t="shared" si="2"/>
        <v>3.4000000000000696E-3</v>
      </c>
      <c r="B69" s="36"/>
      <c r="C69" s="21">
        <f t="shared" si="3"/>
        <v>15</v>
      </c>
      <c r="D69" s="22">
        <v>7.9355399999999996</v>
      </c>
      <c r="E69" s="22">
        <v>6.4444900000000001</v>
      </c>
      <c r="F69" s="22">
        <v>6.0675100000000004</v>
      </c>
      <c r="G69" s="22">
        <v>5.9672400000000003</v>
      </c>
      <c r="H69" s="22">
        <v>5.8581500000000002</v>
      </c>
      <c r="I69" s="22">
        <v>5.8303500000000001</v>
      </c>
      <c r="J69" s="22">
        <v>5.7205000000000004</v>
      </c>
      <c r="K69" s="22">
        <v>5.5891900000000003</v>
      </c>
      <c r="L69" s="22">
        <v>5.3743400000000001</v>
      </c>
      <c r="M69" s="22">
        <v>4.7140000000000004</v>
      </c>
      <c r="N69" s="22">
        <v>3.63225</v>
      </c>
    </row>
    <row r="70" spans="1:14" s="28" customFormat="1" ht="10.5" customHeight="1" x14ac:dyDescent="0.2">
      <c r="A70" s="30">
        <f t="shared" si="2"/>
        <v>3.4000000000000696E-3</v>
      </c>
      <c r="B70" s="36"/>
      <c r="C70" s="24">
        <f>C69+1</f>
        <v>16</v>
      </c>
      <c r="D70" s="19">
        <v>7.9377199999999997</v>
      </c>
      <c r="E70" s="19">
        <v>6.4460899999999999</v>
      </c>
      <c r="F70" s="19">
        <v>6.0689799999999998</v>
      </c>
      <c r="G70" s="19">
        <v>5.96868</v>
      </c>
      <c r="H70" s="19">
        <v>5.8595699999999997</v>
      </c>
      <c r="I70" s="19">
        <v>5.8317600000000001</v>
      </c>
      <c r="J70" s="19">
        <v>5.7218900000000001</v>
      </c>
      <c r="K70" s="19">
        <v>5.5905399999999998</v>
      </c>
      <c r="L70" s="19">
        <v>5.3756399999999998</v>
      </c>
      <c r="M70" s="19">
        <v>4.7151399999999999</v>
      </c>
      <c r="N70" s="19">
        <v>3.63313</v>
      </c>
    </row>
    <row r="71" spans="1:14" s="28" customFormat="1" ht="10.5" customHeight="1" x14ac:dyDescent="0.2">
      <c r="A71" s="30">
        <f t="shared" si="2"/>
        <v>3.4000000000000696E-3</v>
      </c>
      <c r="B71" s="36"/>
      <c r="C71" s="24">
        <f t="shared" si="3"/>
        <v>17</v>
      </c>
      <c r="D71" s="19">
        <v>7.9398999999999997</v>
      </c>
      <c r="E71" s="19">
        <v>6.4476899999999997</v>
      </c>
      <c r="F71" s="19">
        <v>6.0704500000000001</v>
      </c>
      <c r="G71" s="19">
        <v>5.9701300000000002</v>
      </c>
      <c r="H71" s="19">
        <v>5.8609900000000001</v>
      </c>
      <c r="I71" s="19">
        <v>5.83317</v>
      </c>
      <c r="J71" s="19">
        <v>5.7232700000000003</v>
      </c>
      <c r="K71" s="19">
        <v>5.5918999999999999</v>
      </c>
      <c r="L71" s="19">
        <v>5.3769400000000003</v>
      </c>
      <c r="M71" s="19">
        <v>4.7162800000000002</v>
      </c>
      <c r="N71" s="19">
        <v>3.63401</v>
      </c>
    </row>
    <row r="72" spans="1:14" s="28" customFormat="1" ht="10.5" customHeight="1" x14ac:dyDescent="0.2">
      <c r="A72" s="30">
        <f t="shared" si="2"/>
        <v>3.4000000000000696E-3</v>
      </c>
      <c r="B72" s="36"/>
      <c r="C72" s="21">
        <f t="shared" si="3"/>
        <v>18</v>
      </c>
      <c r="D72" s="22">
        <v>7.9420900000000003</v>
      </c>
      <c r="E72" s="22">
        <v>6.4492900000000004</v>
      </c>
      <c r="F72" s="22">
        <v>6.0719200000000004</v>
      </c>
      <c r="G72" s="22">
        <v>5.9715699999999998</v>
      </c>
      <c r="H72" s="22">
        <v>5.8624099999999997</v>
      </c>
      <c r="I72" s="22">
        <v>5.8345900000000004</v>
      </c>
      <c r="J72" s="22">
        <v>5.7246600000000001</v>
      </c>
      <c r="K72" s="22">
        <v>5.5932500000000003</v>
      </c>
      <c r="L72" s="22">
        <v>5.3782399999999999</v>
      </c>
      <c r="M72" s="22">
        <v>4.7174300000000002</v>
      </c>
      <c r="N72" s="22">
        <v>3.63489</v>
      </c>
    </row>
    <row r="73" spans="1:14" s="28" customFormat="1" ht="10.5" customHeight="1" x14ac:dyDescent="0.2">
      <c r="A73" s="30">
        <f t="shared" si="2"/>
        <v>3.4000000000000696E-3</v>
      </c>
      <c r="B73" s="36"/>
      <c r="C73" s="24">
        <f t="shared" si="3"/>
        <v>19</v>
      </c>
      <c r="D73" s="19">
        <v>7.9442700000000004</v>
      </c>
      <c r="E73" s="19">
        <v>6.4508999999999999</v>
      </c>
      <c r="F73" s="19">
        <v>6.0733899999999998</v>
      </c>
      <c r="G73" s="19">
        <v>5.97302</v>
      </c>
      <c r="H73" s="19">
        <v>5.8638300000000001</v>
      </c>
      <c r="I73" s="19">
        <v>5.8360000000000003</v>
      </c>
      <c r="J73" s="19">
        <v>5.7260499999999999</v>
      </c>
      <c r="K73" s="19">
        <v>5.5945999999999998</v>
      </c>
      <c r="L73" s="19">
        <v>5.3795500000000001</v>
      </c>
      <c r="M73" s="19">
        <v>4.7185699999999997</v>
      </c>
      <c r="N73" s="19">
        <v>3.6357699999999999</v>
      </c>
    </row>
    <row r="74" spans="1:14" s="28" customFormat="1" ht="10.5" customHeight="1" x14ac:dyDescent="0.2">
      <c r="A74" s="30">
        <f t="shared" si="2"/>
        <v>3.4000000000000696E-3</v>
      </c>
      <c r="B74" s="36"/>
      <c r="C74" s="24">
        <f t="shared" si="3"/>
        <v>20</v>
      </c>
      <c r="D74" s="19">
        <v>7.9464600000000001</v>
      </c>
      <c r="E74" s="19">
        <v>6.4524999999999997</v>
      </c>
      <c r="F74" s="19">
        <v>6.0748600000000001</v>
      </c>
      <c r="G74" s="19">
        <v>5.9744599999999997</v>
      </c>
      <c r="H74" s="19">
        <v>5.8652499999999996</v>
      </c>
      <c r="I74" s="19">
        <v>5.8374100000000002</v>
      </c>
      <c r="J74" s="19">
        <v>5.72743</v>
      </c>
      <c r="K74" s="19">
        <v>5.5959599999999998</v>
      </c>
      <c r="L74" s="19">
        <v>5.3808499999999997</v>
      </c>
      <c r="M74" s="19">
        <v>4.7197100000000001</v>
      </c>
      <c r="N74" s="19">
        <v>3.6366499999999999</v>
      </c>
    </row>
    <row r="75" spans="1:14" s="28" customFormat="1" ht="10.5" customHeight="1" x14ac:dyDescent="0.2">
      <c r="A75" s="30">
        <f t="shared" si="2"/>
        <v>3.4000000000000696E-3</v>
      </c>
      <c r="B75" s="36"/>
      <c r="C75" s="21">
        <f t="shared" si="3"/>
        <v>21</v>
      </c>
      <c r="D75" s="22">
        <v>7.9486400000000001</v>
      </c>
      <c r="E75" s="22">
        <v>6.45411</v>
      </c>
      <c r="F75" s="22">
        <v>6.0763299999999996</v>
      </c>
      <c r="G75" s="22">
        <v>5.9759099999999998</v>
      </c>
      <c r="H75" s="22">
        <v>5.8666700000000001</v>
      </c>
      <c r="I75" s="22">
        <v>5.8388200000000001</v>
      </c>
      <c r="J75" s="22">
        <v>5.7288199999999998</v>
      </c>
      <c r="K75" s="22">
        <v>5.5973100000000002</v>
      </c>
      <c r="L75" s="22">
        <v>5.3821500000000002</v>
      </c>
      <c r="M75" s="22">
        <v>4.7208500000000004</v>
      </c>
      <c r="N75" s="22">
        <v>3.6375299999999999</v>
      </c>
    </row>
    <row r="76" spans="1:14" s="28" customFormat="1" ht="10.5" customHeight="1" x14ac:dyDescent="0.2">
      <c r="A76" s="30">
        <f t="shared" si="2"/>
        <v>3.4000000000000696E-3</v>
      </c>
      <c r="B76" s="36"/>
      <c r="C76" s="24">
        <f t="shared" si="3"/>
        <v>22</v>
      </c>
      <c r="D76" s="19">
        <v>7.9508299999999998</v>
      </c>
      <c r="E76" s="19">
        <v>6.4557099999999998</v>
      </c>
      <c r="F76" s="19">
        <v>6.0777999999999999</v>
      </c>
      <c r="G76" s="19">
        <v>5.97736</v>
      </c>
      <c r="H76" s="19">
        <v>5.8680899999999996</v>
      </c>
      <c r="I76" s="19">
        <v>5.8402399999999997</v>
      </c>
      <c r="J76" s="19">
        <v>5.7302099999999996</v>
      </c>
      <c r="K76" s="19">
        <v>5.5986700000000003</v>
      </c>
      <c r="L76" s="19">
        <v>5.3834499999999998</v>
      </c>
      <c r="M76" s="19">
        <v>4.7220000000000004</v>
      </c>
      <c r="N76" s="19">
        <v>3.6384099999999999</v>
      </c>
    </row>
    <row r="77" spans="1:14" s="28" customFormat="1" ht="10.5" customHeight="1" x14ac:dyDescent="0.2">
      <c r="A77" s="30">
        <f t="shared" si="2"/>
        <v>3.4000000000000696E-3</v>
      </c>
      <c r="B77" s="36"/>
      <c r="C77" s="24">
        <f t="shared" si="3"/>
        <v>23</v>
      </c>
      <c r="D77" s="19">
        <v>7.9530200000000004</v>
      </c>
      <c r="E77" s="19">
        <v>6.4573200000000002</v>
      </c>
      <c r="F77" s="19">
        <v>6.0792700000000002</v>
      </c>
      <c r="G77" s="19">
        <v>5.9787999999999997</v>
      </c>
      <c r="H77" s="19">
        <v>5.86951</v>
      </c>
      <c r="I77" s="19">
        <v>5.8416499999999996</v>
      </c>
      <c r="J77" s="19">
        <v>5.7315899999999997</v>
      </c>
      <c r="K77" s="19">
        <v>5.6000199999999998</v>
      </c>
      <c r="L77" s="19">
        <v>5.38476</v>
      </c>
      <c r="M77" s="19">
        <v>4.7231399999999999</v>
      </c>
      <c r="N77" s="19">
        <v>3.6392899999999999</v>
      </c>
    </row>
    <row r="78" spans="1:14" s="28" customFormat="1" ht="10.5" customHeight="1" x14ac:dyDescent="0.2">
      <c r="A78" s="30">
        <f t="shared" si="2"/>
        <v>3.4000000000000696E-3</v>
      </c>
      <c r="B78" s="36"/>
      <c r="C78" s="21">
        <f t="shared" si="3"/>
        <v>24</v>
      </c>
      <c r="D78" s="22">
        <v>7.9551999999999996</v>
      </c>
      <c r="E78" s="22">
        <v>6.45892</v>
      </c>
      <c r="F78" s="22">
        <v>6.0807399999999996</v>
      </c>
      <c r="G78" s="22">
        <v>5.9802499999999998</v>
      </c>
      <c r="H78" s="22">
        <v>5.8709300000000004</v>
      </c>
      <c r="I78" s="22">
        <v>5.84307</v>
      </c>
      <c r="J78" s="22">
        <v>5.7329800000000004</v>
      </c>
      <c r="K78" s="22">
        <v>5.6013799999999998</v>
      </c>
      <c r="L78" s="22">
        <v>5.3860599999999996</v>
      </c>
      <c r="M78" s="22">
        <v>4.7242800000000003</v>
      </c>
      <c r="N78" s="22">
        <v>3.6401699999999999</v>
      </c>
    </row>
    <row r="79" spans="1:14" s="28" customFormat="1" ht="10.5" customHeight="1" x14ac:dyDescent="0.2">
      <c r="A79" s="30">
        <f t="shared" si="2"/>
        <v>3.4000000000000696E-3</v>
      </c>
      <c r="B79" s="36"/>
      <c r="C79" s="24">
        <f t="shared" si="3"/>
        <v>25</v>
      </c>
      <c r="D79" s="19">
        <v>7.9573900000000002</v>
      </c>
      <c r="E79" s="19">
        <v>6.4605300000000003</v>
      </c>
      <c r="F79" s="19">
        <v>6.0822200000000004</v>
      </c>
      <c r="G79" s="19">
        <v>5.9817</v>
      </c>
      <c r="H79" s="19">
        <v>5.87235</v>
      </c>
      <c r="I79" s="19">
        <v>5.8444799999999999</v>
      </c>
      <c r="J79" s="19">
        <v>5.7343700000000002</v>
      </c>
      <c r="K79" s="19">
        <v>5.6027300000000002</v>
      </c>
      <c r="L79" s="19">
        <v>5.3873600000000001</v>
      </c>
      <c r="M79" s="19">
        <v>4.7254300000000002</v>
      </c>
      <c r="N79" s="19">
        <v>3.64106</v>
      </c>
    </row>
    <row r="80" spans="1:14" s="28" customFormat="1" ht="10.5" customHeight="1" x14ac:dyDescent="0.2">
      <c r="A80" s="30">
        <f t="shared" si="2"/>
        <v>3.4000000000000696E-3</v>
      </c>
      <c r="B80" s="36"/>
      <c r="C80" s="24">
        <f t="shared" si="3"/>
        <v>26</v>
      </c>
      <c r="D80" s="19">
        <v>7.9595799999999999</v>
      </c>
      <c r="E80" s="19">
        <v>6.4621399999999998</v>
      </c>
      <c r="F80" s="19">
        <v>6.0836899999999998</v>
      </c>
      <c r="G80" s="19">
        <v>5.9831500000000002</v>
      </c>
      <c r="H80" s="19">
        <v>5.8737700000000004</v>
      </c>
      <c r="I80" s="19">
        <v>5.8459000000000003</v>
      </c>
      <c r="J80" s="19">
        <v>5.73576</v>
      </c>
      <c r="K80" s="19">
        <v>5.6040900000000002</v>
      </c>
      <c r="L80" s="19">
        <v>5.3886700000000003</v>
      </c>
      <c r="M80" s="19">
        <v>4.7265699999999997</v>
      </c>
      <c r="N80" s="19">
        <v>3.64194</v>
      </c>
    </row>
    <row r="81" spans="1:14" s="28" customFormat="1" ht="10.5" customHeight="1" x14ac:dyDescent="0.2">
      <c r="A81" s="30">
        <f t="shared" si="2"/>
        <v>3.4000000000000696E-3</v>
      </c>
      <c r="B81" s="36"/>
      <c r="C81" s="21">
        <f t="shared" si="3"/>
        <v>27</v>
      </c>
      <c r="D81" s="22">
        <v>7.9617699999999996</v>
      </c>
      <c r="E81" s="22">
        <v>6.4637399999999996</v>
      </c>
      <c r="F81" s="22">
        <v>6.0851600000000001</v>
      </c>
      <c r="G81" s="22">
        <v>5.9846000000000004</v>
      </c>
      <c r="H81" s="22">
        <v>5.8751899999999999</v>
      </c>
      <c r="I81" s="22">
        <v>5.8473100000000002</v>
      </c>
      <c r="J81" s="22">
        <v>5.7371400000000001</v>
      </c>
      <c r="K81" s="22">
        <v>5.6054500000000003</v>
      </c>
      <c r="L81" s="22">
        <v>5.3899699999999999</v>
      </c>
      <c r="M81" s="22">
        <v>4.7277100000000001</v>
      </c>
      <c r="N81" s="22">
        <v>3.6428199999999999</v>
      </c>
    </row>
    <row r="82" spans="1:14" s="28" customFormat="1" ht="10.5" customHeight="1" x14ac:dyDescent="0.2">
      <c r="A82" s="30">
        <f t="shared" si="2"/>
        <v>3.3999999999999998E-3</v>
      </c>
      <c r="B82" s="36"/>
      <c r="C82" s="24">
        <f t="shared" si="3"/>
        <v>28</v>
      </c>
      <c r="D82" s="19">
        <v>7.9639600000000002</v>
      </c>
      <c r="E82" s="19">
        <v>6.4653499999999999</v>
      </c>
      <c r="F82" s="19">
        <v>6.0866300000000004</v>
      </c>
      <c r="G82" s="19">
        <v>5.98604</v>
      </c>
      <c r="H82" s="19">
        <v>5.8766100000000003</v>
      </c>
      <c r="I82" s="19">
        <v>5.8487299999999998</v>
      </c>
      <c r="J82" s="19">
        <v>5.7385299999999999</v>
      </c>
      <c r="K82" s="19">
        <v>5.6067999999999998</v>
      </c>
      <c r="L82" s="19">
        <v>5.3912800000000001</v>
      </c>
      <c r="M82" s="19">
        <v>4.7288600000000001</v>
      </c>
      <c r="N82" s="19">
        <v>3.6436999999999999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4" s="1" customFormat="1" ht="12.75" x14ac:dyDescent="0.2"/>
    <row r="86" spans="1:14" s="1" customFormat="1" ht="12.75" x14ac:dyDescent="0.2"/>
    <row r="87" spans="1:14" s="1" customFormat="1" ht="12.75" x14ac:dyDescent="0.2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7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7" r:id="rId3"/>
      </mc:Fallback>
    </mc:AlternateContent>
    <mc:AlternateContent xmlns:mc="http://schemas.openxmlformats.org/markup-compatibility/2006">
      <mc:Choice Requires="x14">
        <oleObject progId="Paint.Picture" shapeId="1028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Verð september 2013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Company>ÍLS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2013-09-05T11:29:25Z</dcterms:created>
  <dcterms:modified xsi:type="dcterms:W3CDTF">2013-09-05T11:35:03Z</dcterms:modified>
</cp:coreProperties>
</file>